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45" windowWidth="19155" windowHeight="118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<sst xmlns="http://schemas.openxmlformats.org/spreadsheetml/2006/main" count="12" uniqueCount="12">
  <si>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VENCIMENTO BÁSICO</t>
  </si>
  <si>
    <r>
      <t xml:space="preserve">VENCIMENTO BÁSICO </t>
    </r>
    <r>
      <rPr>
        <b/>
        <u val="single"/>
        <sz val="16"/>
        <color indexed="8"/>
        <rFont val="Calibri"/>
        <family val="2"/>
      </rPr>
      <t>POR DIA</t>
    </r>
  </si>
  <si>
    <r>
      <t xml:space="preserve">GASTO </t>
    </r>
    <r>
      <rPr>
        <b/>
        <u val="single"/>
        <sz val="16"/>
        <color indexed="8"/>
        <rFont val="Calibri"/>
        <family val="2"/>
      </rPr>
      <t>DIÁRIO</t>
    </r>
    <r>
      <rPr>
        <b/>
        <sz val="16"/>
        <color indexed="8"/>
        <rFont val="Calibri"/>
        <family val="2"/>
      </rPr>
      <t xml:space="preserve"> COM TRANSPORTE</t>
    </r>
  </si>
  <si>
    <r>
      <t xml:space="preserve">GASTO </t>
    </r>
    <r>
      <rPr>
        <b/>
        <u val="single"/>
        <sz val="16"/>
        <color indexed="8"/>
        <rFont val="Calibri"/>
        <family val="2"/>
      </rPr>
      <t>MENSAL</t>
    </r>
    <r>
      <rPr>
        <b/>
        <sz val="16"/>
        <color indexed="8"/>
        <rFont val="Calibri"/>
        <family val="2"/>
      </rPr>
      <t xml:space="preserve"> COM TRANSPORTE</t>
    </r>
  </si>
  <si>
    <r>
      <t xml:space="preserve">AUXÍLIO A RECEBER </t>
    </r>
    <r>
      <rPr>
        <b/>
        <u val="single"/>
        <sz val="16"/>
        <color indexed="8"/>
        <rFont val="Calibri"/>
        <family val="2"/>
      </rPr>
      <t>POR DIA</t>
    </r>
  </si>
  <si>
    <r>
      <t xml:space="preserve">AUXÍLIO A RECEBER </t>
    </r>
    <r>
      <rPr>
        <b/>
        <u val="single"/>
        <sz val="16"/>
        <color indexed="8"/>
        <rFont val="Calibri"/>
        <family val="2"/>
      </rPr>
      <t>POR MÊS</t>
    </r>
  </si>
  <si>
    <t>Total:</t>
  </si>
  <si>
    <t>Quantidade de dias que o servidor comparece ao local de trabalho por semana      (1 a 6)</t>
  </si>
  <si>
    <t>Residência-Trabalho</t>
  </si>
  <si>
    <t>Trabalho-Residência</t>
  </si>
  <si>
    <t>Valor unitário das passagens</t>
  </si>
  <si>
    <t>OBS: O valor efetivamente pago na folha poderá ser maior que o resultante do cálculo, tendo em vista o arredondamento de acordo com a tabela do Auxílio Transporte, conforme Art. 2º do Decreto nº 2.888 de 15/12/1998.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</si>
</sst>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164" fontId="42" fillId="7" borderId="10" xfId="0" applyNumberFormat="1" applyFont="1" applyFill="1" applyBorder="1" applyAlignment="1" applyProtection="1">
      <alignment horizontal="center" vertical="center"/>
      <protection/>
    </xf>
    <xf numFmtId="164" fontId="4" fillId="7" borderId="11" xfId="0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vertical="center" wrapText="1"/>
      <protection/>
    </xf>
    <xf numFmtId="0" fontId="43" fillId="4" borderId="0" xfId="0" applyFont="1" applyFill="1" applyAlignment="1" applyProtection="1">
      <alignment horizontal="center" vertical="top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/>
    </xf>
    <xf numFmtId="164" fontId="7" fillId="33" borderId="11" xfId="0" applyNumberFormat="1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/>
      <protection/>
    </xf>
    <xf numFmtId="0" fontId="41" fillId="4" borderId="0" xfId="0" applyFont="1" applyFill="1" applyAlignment="1" applyProtection="1">
      <alignment horizontal="right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164" fontId="10" fillId="32" borderId="11" xfId="0" applyNumberFormat="1" applyFont="1" applyFill="1" applyBorder="1" applyAlignment="1" applyProtection="1">
      <alignment horizontal="center" vertical="center"/>
      <protection locked="0"/>
    </xf>
    <xf numFmtId="164" fontId="41" fillId="32" borderId="12" xfId="0" applyNumberFormat="1" applyFont="1" applyFill="1" applyBorder="1" applyAlignment="1" applyProtection="1">
      <alignment/>
      <protection locked="0"/>
    </xf>
    <xf numFmtId="164" fontId="41" fillId="32" borderId="13" xfId="0" applyNumberFormat="1" applyFont="1" applyFill="1" applyBorder="1" applyAlignment="1" applyProtection="1">
      <alignment/>
      <protection locked="0"/>
    </xf>
    <xf numFmtId="164" fontId="41" fillId="32" borderId="14" xfId="0" applyNumberFormat="1" applyFont="1" applyFill="1" applyBorder="1" applyAlignment="1" applyProtection="1">
      <alignment/>
      <protection locked="0"/>
    </xf>
    <xf numFmtId="164" fontId="41" fillId="32" borderId="15" xfId="0" applyNumberFormat="1" applyFont="1" applyFill="1" applyBorder="1" applyAlignment="1" applyProtection="1">
      <alignment/>
      <protection locked="0"/>
    </xf>
    <xf numFmtId="164" fontId="41" fillId="32" borderId="16" xfId="0" applyNumberFormat="1" applyFont="1" applyFill="1" applyBorder="1" applyAlignment="1" applyProtection="1">
      <alignment/>
      <protection locked="0"/>
    </xf>
    <xf numFmtId="164" fontId="41" fillId="32" borderId="17" xfId="0" applyNumberFormat="1" applyFont="1" applyFill="1" applyBorder="1" applyAlignment="1" applyProtection="1">
      <alignment/>
      <protection locked="0"/>
    </xf>
    <xf numFmtId="0" fontId="42" fillId="32" borderId="11" xfId="0" applyFont="1" applyFill="1" applyBorder="1" applyAlignment="1" applyProtection="1">
      <alignment horizontal="center" vertical="center" wrapText="1"/>
      <protection locked="0"/>
    </xf>
    <xf numFmtId="0" fontId="42" fillId="33" borderId="18" xfId="0" applyFont="1" applyFill="1" applyBorder="1" applyAlignment="1" applyProtection="1">
      <alignment horizontal="center" vertical="center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0" fillId="4" borderId="0" xfId="0" applyFill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4"/>
  <sheetViews>
    <sheetView showGridLines="0" showRowColHeaders="0" tabSelected="1" zoomScalePageLayoutView="0" workbookViewId="0" topLeftCell="A1">
      <selection activeCell="C7" sqref="C7"/>
    </sheetView>
  </sheetViews>
  <sheetFormatPr defaultColWidth="9.140625" defaultRowHeight="15"/>
  <cols>
    <col min="1" max="1" width="3.57421875" style="5" customWidth="1"/>
    <col min="2" max="7" width="25.7109375" style="1" customWidth="1"/>
    <col min="8" max="49" width="9.140625" style="5" customWidth="1"/>
    <col min="50" max="16384" width="9.140625" style="1" customWidth="1"/>
  </cols>
  <sheetData>
    <row r="1" s="5" customFormat="1" ht="15.75" thickBot="1"/>
    <row r="2" spans="1:49" s="2" customFormat="1" ht="110.25" customHeight="1" thickBot="1">
      <c r="A2" s="6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2:7" ht="46.5" customHeight="1" thickBot="1">
      <c r="B3" s="14">
        <v>3452.77</v>
      </c>
      <c r="C3" s="9">
        <f>B3/30</f>
        <v>115.09233333333333</v>
      </c>
      <c r="D3" s="10">
        <f>C10</f>
        <v>14</v>
      </c>
      <c r="E3" s="9">
        <f>D3*22</f>
        <v>308</v>
      </c>
      <c r="F3" s="9">
        <f>D3-(C3*6/100)</f>
        <v>7.094460000000001</v>
      </c>
      <c r="G3" s="3">
        <f>F3*B14</f>
        <v>156.07812</v>
      </c>
    </row>
    <row r="4" s="5" customFormat="1" ht="48.75" customHeight="1" thickBot="1">
      <c r="G4" s="7">
        <f>IF(G3&lt;=0,"não faz jus ao benefício","")</f>
      </c>
    </row>
    <row r="5" spans="2:7" ht="24" customHeight="1" thickBot="1">
      <c r="B5" s="22" t="s">
        <v>10</v>
      </c>
      <c r="C5" s="23"/>
      <c r="D5" s="5"/>
      <c r="E5" s="24" t="s">
        <v>11</v>
      </c>
      <c r="F5" s="24"/>
      <c r="G5" s="24"/>
    </row>
    <row r="6" spans="2:7" ht="16.5" thickBot="1">
      <c r="B6" s="11" t="s">
        <v>8</v>
      </c>
      <c r="C6" s="11" t="s">
        <v>9</v>
      </c>
      <c r="D6" s="5"/>
      <c r="E6" s="24"/>
      <c r="F6" s="24"/>
      <c r="G6" s="24"/>
    </row>
    <row r="7" spans="2:7" ht="15">
      <c r="B7" s="15">
        <v>7</v>
      </c>
      <c r="C7" s="16">
        <v>7</v>
      </c>
      <c r="D7" s="5"/>
      <c r="E7" s="24"/>
      <c r="F7" s="24"/>
      <c r="G7" s="24"/>
    </row>
    <row r="8" spans="2:7" ht="15">
      <c r="B8" s="17"/>
      <c r="C8" s="18"/>
      <c r="D8" s="5"/>
      <c r="E8" s="5"/>
      <c r="F8" s="5"/>
      <c r="G8" s="5"/>
    </row>
    <row r="9" spans="2:7" ht="15.75" thickBot="1">
      <c r="B9" s="19"/>
      <c r="C9" s="20"/>
      <c r="D9" s="5"/>
      <c r="E9" s="5"/>
      <c r="F9" s="5"/>
      <c r="G9" s="5"/>
    </row>
    <row r="10" spans="2:7" ht="15.75" thickBot="1">
      <c r="B10" s="12" t="s">
        <v>6</v>
      </c>
      <c r="C10" s="4">
        <f>SUM(B7:C9)</f>
        <v>14</v>
      </c>
      <c r="D10" s="5"/>
      <c r="E10" s="5"/>
      <c r="F10" s="5"/>
      <c r="G10" s="5"/>
    </row>
    <row r="11" s="5" customFormat="1" ht="25.5" customHeight="1" thickBot="1"/>
    <row r="12" spans="2:57" ht="60.75" thickBot="1">
      <c r="B12" s="13" t="s">
        <v>7</v>
      </c>
      <c r="C12" s="6"/>
      <c r="D12" s="5"/>
      <c r="E12" s="5"/>
      <c r="F12" s="5"/>
      <c r="G12" s="5"/>
      <c r="AX12" s="5"/>
      <c r="AY12" s="5"/>
      <c r="AZ12" s="5"/>
      <c r="BA12" s="5"/>
      <c r="BB12" s="5"/>
      <c r="BC12" s="5"/>
      <c r="BD12" s="5"/>
      <c r="BE12" s="5"/>
    </row>
    <row r="13" spans="2:57" ht="31.5" customHeight="1" thickBot="1">
      <c r="B13" s="21">
        <v>5</v>
      </c>
      <c r="C13" s="5"/>
      <c r="D13" s="5"/>
      <c r="E13" s="5"/>
      <c r="F13" s="5"/>
      <c r="G13" s="5"/>
      <c r="AX13" s="5"/>
      <c r="AY13" s="5"/>
      <c r="AZ13" s="5"/>
      <c r="BA13" s="5"/>
      <c r="BB13" s="5"/>
      <c r="BC13" s="5"/>
      <c r="BD13" s="5"/>
      <c r="BE13" s="5"/>
    </row>
    <row r="14" s="5" customFormat="1" ht="15" hidden="1">
      <c r="B14" s="6">
        <f>VLOOKUP(B13,E17:F24,2,FALSE)</f>
        <v>22</v>
      </c>
    </row>
    <row r="15" s="5" customFormat="1" ht="15">
      <c r="B15" s="6"/>
    </row>
    <row r="16" s="5" customFormat="1" ht="19.5" customHeight="1"/>
    <row r="17" spans="5:6" s="5" customFormat="1" ht="15" hidden="1">
      <c r="E17" s="5">
        <v>0.25</v>
      </c>
      <c r="F17" s="5">
        <v>1.1</v>
      </c>
    </row>
    <row r="18" spans="5:6" s="5" customFormat="1" ht="15" hidden="1">
      <c r="E18" s="5">
        <v>0.5</v>
      </c>
      <c r="F18" s="5">
        <v>2.2</v>
      </c>
    </row>
    <row r="19" spans="5:6" s="5" customFormat="1" ht="15" hidden="1">
      <c r="E19" s="5">
        <v>1</v>
      </c>
      <c r="F19" s="5">
        <v>4.4</v>
      </c>
    </row>
    <row r="20" spans="5:6" s="5" customFormat="1" ht="15" hidden="1">
      <c r="E20" s="5">
        <v>2</v>
      </c>
      <c r="F20" s="5">
        <v>8.8</v>
      </c>
    </row>
    <row r="21" spans="5:6" s="5" customFormat="1" ht="15" hidden="1">
      <c r="E21" s="5">
        <v>3</v>
      </c>
      <c r="F21" s="5">
        <v>13.2</v>
      </c>
    </row>
    <row r="22" spans="5:6" s="5" customFormat="1" ht="15" hidden="1">
      <c r="E22" s="5">
        <v>4</v>
      </c>
      <c r="F22" s="5">
        <v>17.6</v>
      </c>
    </row>
    <row r="23" spans="5:6" s="5" customFormat="1" ht="15" hidden="1">
      <c r="E23" s="5">
        <v>5</v>
      </c>
      <c r="F23" s="5">
        <v>22</v>
      </c>
    </row>
    <row r="24" spans="5:6" s="5" customFormat="1" ht="15" hidden="1">
      <c r="E24" s="5">
        <v>6</v>
      </c>
      <c r="F24" s="5">
        <v>22</v>
      </c>
    </row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</sheetData>
  <sheetProtection sheet="1" objects="1" scenarios="1" selectLockedCells="1"/>
  <mergeCells count="2">
    <mergeCell ref="B5:C5"/>
    <mergeCell ref="E5:G7"/>
  </mergeCells>
  <conditionalFormatting sqref="G3">
    <cfRule type="cellIs" priority="1" dxfId="1" operator="lessThanOrEqual">
      <formula>0</formula>
    </cfRule>
  </conditionalFormatting>
  <dataValidations count="1">
    <dataValidation type="whole" allowBlank="1" showInputMessage="1" showErrorMessage="1" sqref="B13">
      <formula1>1</formula1>
      <formula2>6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F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A1:B8"/>
    </sheetView>
  </sheetViews>
  <sheetFormatPr defaultColWidth="9.140625" defaultRowHeight="15"/>
  <sheetData>
    <row r="1" spans="1:2" ht="15">
      <c r="A1" s="1">
        <v>0.25</v>
      </c>
      <c r="B1" s="1">
        <v>1.1</v>
      </c>
    </row>
    <row r="2" spans="1:2" ht="15">
      <c r="A2" s="1">
        <v>0.5</v>
      </c>
      <c r="B2" s="1">
        <v>2.2</v>
      </c>
    </row>
    <row r="3" spans="1:2" ht="15">
      <c r="A3" s="1">
        <v>1</v>
      </c>
      <c r="B3" s="1">
        <v>4.4</v>
      </c>
    </row>
    <row r="4" spans="1:2" ht="15">
      <c r="A4" s="1">
        <v>2</v>
      </c>
      <c r="B4" s="1">
        <v>8.8</v>
      </c>
    </row>
    <row r="5" spans="1:2" ht="15">
      <c r="A5" s="1">
        <v>3</v>
      </c>
      <c r="B5" s="1">
        <v>13.2</v>
      </c>
    </row>
    <row r="6" spans="1:2" ht="15">
      <c r="A6" s="1">
        <v>4</v>
      </c>
      <c r="B6" s="1">
        <v>17.6</v>
      </c>
    </row>
    <row r="7" spans="1:2" ht="15">
      <c r="A7" s="1">
        <v>5</v>
      </c>
      <c r="B7" s="1">
        <v>22</v>
      </c>
    </row>
    <row r="8" spans="1:2" ht="15">
      <c r="A8" s="1">
        <v>6</v>
      </c>
      <c r="B8" s="1">
        <v>22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gabriel.menezes</dc:creator>
  <cp:keywords/>
  <dc:description/>
  <cp:lastModifiedBy>UFERSA</cp:lastModifiedBy>
  <dcterms:created xsi:type="dcterms:W3CDTF">2017-01-30T13:46:11Z</dcterms:created>
  <dcterms:modified xsi:type="dcterms:W3CDTF">2022-02-04T13:07:47Z</dcterms:modified>
  <cp:category/>
  <cp:version/>
  <cp:contentType/>
  <cp:contentStatus/>
</cp:coreProperties>
</file>